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8220" firstSheet="2" activeTab="3"/>
  </bookViews>
  <sheets>
    <sheet name="Gerente" sheetId="1" r:id="rId1"/>
    <sheet name="Oficial 1ª Advo." sheetId="2" r:id="rId2"/>
    <sheet name="Encargada producción" sheetId="3" r:id="rId3"/>
    <sheet name="Oficial 1ª producción" sheetId="4" r:id="rId4"/>
    <sheet name="Auxiliar producción" sheetId="5" r:id="rId5"/>
    <sheet name="Hoja1" sheetId="6" r:id="rId6"/>
  </sheets>
  <definedNames/>
  <calcPr fullCalcOnLoad="1"/>
</workbook>
</file>

<file path=xl/sharedStrings.xml><?xml version="1.0" encoding="utf-8"?>
<sst xmlns="http://schemas.openxmlformats.org/spreadsheetml/2006/main" count="304" uniqueCount="75">
  <si>
    <t>EMPRESA</t>
  </si>
  <si>
    <t>DOMICILIO</t>
  </si>
  <si>
    <t>CIF</t>
  </si>
  <si>
    <t>CCC</t>
  </si>
  <si>
    <t>TRABAJADOR</t>
  </si>
  <si>
    <t>NIF</t>
  </si>
  <si>
    <t>Nº S.S</t>
  </si>
  <si>
    <t>CATEGORIA</t>
  </si>
  <si>
    <t>GRUPO COTIZACION</t>
  </si>
  <si>
    <t>Periodo liquidación</t>
  </si>
  <si>
    <t>Nº días</t>
  </si>
  <si>
    <t>I. DEVENGOS</t>
  </si>
  <si>
    <t>1. Percepciones salariales</t>
  </si>
  <si>
    <t>Salario base</t>
  </si>
  <si>
    <t>Complementos salariales</t>
  </si>
  <si>
    <t>Horas extraordinarias</t>
  </si>
  <si>
    <t>Gratificaciones extraordinarias</t>
  </si>
  <si>
    <t>Salario en especie</t>
  </si>
  <si>
    <t>2. Percepciones no salariales</t>
  </si>
  <si>
    <t>Indemnizaciones o Suplidos</t>
  </si>
  <si>
    <t>Prestaciones e indemnizaciones de la Seguridad Social</t>
  </si>
  <si>
    <t>Otras percepciones no salariales</t>
  </si>
  <si>
    <t>A. TOTAL DEVENGADO</t>
  </si>
  <si>
    <t>II. DEDUCCIONES</t>
  </si>
  <si>
    <t>Contingencias comunes</t>
  </si>
  <si>
    <t>1. Aportaciones del trabajador a las cotizacones a la S.S y recaudación conjunta</t>
  </si>
  <si>
    <t>Porcentaje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</si>
  <si>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</si>
  <si>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</si>
  <si>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</si>
  <si>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</si>
  <si>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</si>
  <si>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</si>
  <si>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</si>
  <si>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</si>
  <si>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</si>
  <si>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</si>
  <si>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</si>
  <si>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</si>
  <si>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</si>
  <si>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Recibi</t>
  </si>
  <si>
    <t>DETERMINACION DE LAS BASES DE COTIZACION A LA SEGURIDAD SOCIAL E IRPF</t>
  </si>
  <si>
    <t>1. Base de cotización por contingencias comunes</t>
  </si>
  <si>
    <t>Remuneración mensual</t>
  </si>
  <si>
    <t>Prorrata pagas extras</t>
  </si>
  <si>
    <t>TOTAL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</si>
  <si>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</si>
  <si>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</si>
  <si>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</si>
  <si>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</si>
  <si>
    <t>TOTALES</t>
  </si>
  <si>
    <t>Cárnicas Floristán</t>
  </si>
  <si>
    <t>Carlos Arias, 41</t>
  </si>
  <si>
    <t>A31987666</t>
  </si>
  <si>
    <t>Del 1 al 31 de Enero de 2010</t>
  </si>
  <si>
    <t>Gerardo López Manterola</t>
  </si>
  <si>
    <t>82725612X</t>
  </si>
  <si>
    <t>Gerente</t>
  </si>
  <si>
    <t>Antigüedad</t>
  </si>
  <si>
    <t>Premio asistencia</t>
  </si>
  <si>
    <t>Bonificación especial</t>
  </si>
  <si>
    <t>Mª Carmen Samanes Arroyo</t>
  </si>
  <si>
    <t>36720872L</t>
  </si>
  <si>
    <t>Oficial 1ª Administraqtivo</t>
  </si>
  <si>
    <t>Plus Convenio</t>
  </si>
  <si>
    <t>Paula Ansorena Burgui</t>
  </si>
  <si>
    <t>15987682R</t>
  </si>
  <si>
    <t>Encargada producción</t>
  </si>
  <si>
    <t>Ricardo Gómez Antón</t>
  </si>
  <si>
    <t>78786193B</t>
  </si>
  <si>
    <t>Oficial 1ª producción</t>
  </si>
  <si>
    <t>Plus convenio</t>
  </si>
  <si>
    <t>Joaquín Bellido González</t>
  </si>
  <si>
    <t>38753293D</t>
  </si>
  <si>
    <t>Auxiliar de producción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</si>
</sst>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</numFmts>
  <fonts count="42">
    <font>
      <sz val="10"/>
      <name val="Arial"/>
      <family val="0"/>
    </font>
    <font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b/>
      <sz val="10"/>
      <name val="Bookman Old Style"/>
      <family val="1"/>
    </font>
    <font>
      <b/>
      <sz val="8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6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33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0" fontId="1" fillId="33" borderId="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2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33">
      <selection activeCell="G33" sqref="G33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55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56</v>
      </c>
      <c r="H2" s="51" t="s">
        <v>6</v>
      </c>
      <c r="I2" s="30">
        <v>314367890251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57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>
        <v>1</v>
      </c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54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v>1346.5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58</v>
      </c>
      <c r="C12" s="6"/>
      <c r="D12" s="56"/>
      <c r="E12" s="12"/>
      <c r="F12" s="48"/>
      <c r="G12" s="12"/>
      <c r="H12" s="64">
        <f>0.1*H10</f>
        <v>134.65</v>
      </c>
      <c r="I12" s="66"/>
      <c r="J12" s="2"/>
    </row>
    <row r="13" spans="2:10" s="1" customFormat="1" ht="15">
      <c r="B13" s="38" t="s">
        <v>59</v>
      </c>
      <c r="C13" s="10"/>
      <c r="D13" s="57"/>
      <c r="E13" s="13"/>
      <c r="F13" s="49"/>
      <c r="G13" s="13"/>
      <c r="H13" s="65">
        <v>15.67</v>
      </c>
      <c r="I13" s="66"/>
      <c r="J13" s="2"/>
    </row>
    <row r="14" spans="2:10" s="1" customFormat="1" ht="15">
      <c r="B14" s="37"/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 t="s">
        <v>60</v>
      </c>
      <c r="C24" s="6"/>
      <c r="D24" s="56"/>
      <c r="E24" s="12"/>
      <c r="F24" s="48"/>
      <c r="G24" s="12"/>
      <c r="H24" s="64">
        <v>633.75</v>
      </c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2130.57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81.95288166666667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27.02701416666667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1.7436783333333334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110.72357416666668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213.05700000000002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323.7805741666667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1806.7894258333336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SUM(H10:H17)</f>
        <v>1496.8200000000002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2*(H10+H12)/12</f>
        <v>246.85833333333335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1743.6783333333335</v>
      </c>
      <c r="H52" s="43"/>
      <c r="I52" s="73">
        <f>+I53</f>
        <v>1743.6783333333335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1743.6783333333335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2130.57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 horizontalCentered="1" verticalCentered="1"/>
  <pageMargins left="0.7874015748031497" right="0.7874015748031497" top="0.1968503937007874" bottom="0.984251968503937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7">
      <selection activeCell="H44" sqref="H44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61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62</v>
      </c>
      <c r="H2" s="51" t="s">
        <v>6</v>
      </c>
      <c r="I2" s="30">
        <v>315457780182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63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>
        <v>3</v>
      </c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54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v>1077.26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58</v>
      </c>
      <c r="C12" s="6"/>
      <c r="D12" s="56"/>
      <c r="E12" s="12"/>
      <c r="F12" s="48"/>
      <c r="G12" s="12"/>
      <c r="H12" s="64">
        <f>0.05*H10</f>
        <v>53.863</v>
      </c>
      <c r="I12" s="66"/>
      <c r="J12" s="2"/>
    </row>
    <row r="13" spans="2:10" s="1" customFormat="1" ht="15">
      <c r="B13" s="38" t="s">
        <v>64</v>
      </c>
      <c r="C13" s="10"/>
      <c r="D13" s="57"/>
      <c r="E13" s="13"/>
      <c r="F13" s="49"/>
      <c r="G13" s="13"/>
      <c r="H13" s="65">
        <v>95.31</v>
      </c>
      <c r="I13" s="66"/>
      <c r="J13" s="2"/>
    </row>
    <row r="14" spans="2:10" s="1" customFormat="1" ht="15">
      <c r="B14" s="37" t="s">
        <v>59</v>
      </c>
      <c r="C14" s="6"/>
      <c r="D14" s="56"/>
      <c r="E14" s="13"/>
      <c r="F14" s="49"/>
      <c r="G14" s="13"/>
      <c r="H14" s="65">
        <v>15.67</v>
      </c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 t="s">
        <v>60</v>
      </c>
      <c r="C24" s="6"/>
      <c r="D24" s="56"/>
      <c r="E24" s="12"/>
      <c r="F24" s="48"/>
      <c r="G24" s="12"/>
      <c r="H24" s="64">
        <v>633.75</v>
      </c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1875.853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67.9858995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22.420881750000003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1.4465085000000002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91.85328975000002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187.58530000000002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279.43858975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1596.41441025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SUM(H10:H17)</f>
        <v>1242.103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2*(H12+H13+H10)/12</f>
        <v>204.4055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1446.5085000000001</v>
      </c>
      <c r="H52" s="43"/>
      <c r="I52" s="73">
        <f>+I53</f>
        <v>1446.5085000000001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1446.5085000000001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1875.853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7">
      <selection activeCell="H44" sqref="H44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65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66</v>
      </c>
      <c r="H2" s="51" t="s">
        <v>6</v>
      </c>
      <c r="I2" s="30">
        <v>314981733598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67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/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54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v>1346.5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58</v>
      </c>
      <c r="C12" s="6"/>
      <c r="D12" s="56"/>
      <c r="E12" s="12"/>
      <c r="F12" s="48"/>
      <c r="G12" s="12"/>
      <c r="H12" s="64">
        <f>0.05*H10</f>
        <v>67.325</v>
      </c>
      <c r="I12" s="66"/>
      <c r="J12" s="2"/>
    </row>
    <row r="13" spans="2:10" s="1" customFormat="1" ht="15">
      <c r="B13" s="38" t="s">
        <v>59</v>
      </c>
      <c r="C13" s="10"/>
      <c r="D13" s="57"/>
      <c r="E13" s="13"/>
      <c r="F13" s="49"/>
      <c r="G13" s="13"/>
      <c r="H13" s="65">
        <v>15.67</v>
      </c>
      <c r="I13" s="66"/>
      <c r="J13" s="2"/>
    </row>
    <row r="14" spans="2:10" s="1" customFormat="1" ht="15">
      <c r="B14" s="37"/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 t="s">
        <v>60</v>
      </c>
      <c r="C24" s="6"/>
      <c r="D24" s="56"/>
      <c r="E24" s="12"/>
      <c r="F24" s="48"/>
      <c r="G24" s="12"/>
      <c r="H24" s="64">
        <v>633.75</v>
      </c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2063.245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78.2612275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25.809553750000003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1.6651325000000001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105.73591375000001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206.3245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312.06041375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1751.18458625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SUM(H10:H17)</f>
        <v>1429.4950000000001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2*(H10+H12)/12</f>
        <v>235.63750000000002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1665.1325000000002</v>
      </c>
      <c r="H52" s="43"/>
      <c r="I52" s="73">
        <f>+I53</f>
        <v>1665.1325000000002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1665.1325000000002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2063.245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7">
      <selection activeCell="H44" sqref="H44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68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69</v>
      </c>
      <c r="H2" s="51" t="s">
        <v>6</v>
      </c>
      <c r="I2" s="30">
        <v>316768025921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70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/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54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v>1077.26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71</v>
      </c>
      <c r="C12" s="6"/>
      <c r="D12" s="56"/>
      <c r="E12" s="12"/>
      <c r="F12" s="48"/>
      <c r="G12" s="12"/>
      <c r="H12" s="64">
        <v>95.31</v>
      </c>
      <c r="I12" s="66"/>
      <c r="J12" s="2"/>
    </row>
    <row r="13" spans="2:10" s="1" customFormat="1" ht="15">
      <c r="B13" s="38" t="s">
        <v>59</v>
      </c>
      <c r="C13" s="10"/>
      <c r="D13" s="57"/>
      <c r="E13" s="13"/>
      <c r="F13" s="49"/>
      <c r="G13" s="13"/>
      <c r="H13" s="65">
        <v>15.67</v>
      </c>
      <c r="I13" s="66"/>
      <c r="J13" s="2"/>
    </row>
    <row r="14" spans="2:10" s="1" customFormat="1" ht="15">
      <c r="B14" s="37"/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 t="s">
        <v>60</v>
      </c>
      <c r="C24" s="6"/>
      <c r="D24" s="56"/>
      <c r="E24" s="12"/>
      <c r="F24" s="48"/>
      <c r="G24" s="12"/>
      <c r="H24" s="64">
        <v>633.75</v>
      </c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1821.99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65.03241166666666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21.446859166666666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1.3836683333333333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87.86293916666666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182.199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270.06193916666666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1551.9280608333333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SUM(H10:H17)</f>
        <v>1188.24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2*(H10+H12)/12</f>
        <v>195.4283333333333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1383.6683333333333</v>
      </c>
      <c r="H52" s="43"/>
      <c r="I52" s="73">
        <f>+I53</f>
        <v>1383.6683333333333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1383.6683333333333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1821.99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23">
      <selection activeCell="H37" sqref="H37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72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73</v>
      </c>
      <c r="H2" s="51" t="s">
        <v>6</v>
      </c>
      <c r="I2" s="30">
        <v>567321183862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74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/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54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v>1044.3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59</v>
      </c>
      <c r="C12" s="6"/>
      <c r="D12" s="56"/>
      <c r="E12" s="12"/>
      <c r="F12" s="48"/>
      <c r="G12" s="12"/>
      <c r="H12" s="64">
        <v>15.67</v>
      </c>
      <c r="I12" s="66"/>
      <c r="J12" s="2"/>
    </row>
    <row r="13" spans="2:10" s="1" customFormat="1" ht="15">
      <c r="B13" s="38"/>
      <c r="C13" s="10"/>
      <c r="D13" s="57"/>
      <c r="E13" s="13"/>
      <c r="F13" s="49"/>
      <c r="G13" s="13"/>
      <c r="H13" s="65"/>
      <c r="I13" s="66"/>
      <c r="J13" s="2"/>
    </row>
    <row r="14" spans="2:10" s="1" customFormat="1" ht="15">
      <c r="B14" s="37"/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1059.97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57.99894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0.016</v>
      </c>
      <c r="G31" s="13"/>
      <c r="H31" s="65">
        <f>+I53*0.016</f>
        <v>19.744320000000002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1.2340200000000001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78.97728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0.02</v>
      </c>
      <c r="G37" s="12"/>
      <c r="H37" s="64">
        <f>+I56*F37</f>
        <v>21.1994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100.17667999999999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959.79332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SUM(H10:H17)</f>
        <v>1059.97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+H10/6</f>
        <v>174.04999999999998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1234.02</v>
      </c>
      <c r="H52" s="43"/>
      <c r="I52" s="73">
        <f>+I53</f>
        <v>1234.02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1234.02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1059.97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ORIENTACIÓN</dc:creator>
  <cp:keywords/>
  <dc:description/>
  <cp:lastModifiedBy>Valued Acer Customer</cp:lastModifiedBy>
  <cp:lastPrinted>2010-03-29T07:27:42Z</cp:lastPrinted>
  <dcterms:created xsi:type="dcterms:W3CDTF">2001-02-22T10:46:08Z</dcterms:created>
  <dcterms:modified xsi:type="dcterms:W3CDTF">2010-03-29T10:01:55Z</dcterms:modified>
  <cp:category/>
  <cp:version/>
  <cp:contentType/>
  <cp:contentStatus/>
</cp:coreProperties>
</file>